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K360" i="1" s="1"/>
  <c r="J361" i="1"/>
  <c r="I361" i="1"/>
  <c r="L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L296" i="1"/>
  <c r="K296" i="1"/>
  <c r="J296" i="1"/>
  <c r="J295" i="1" s="1"/>
  <c r="J267" i="1" s="1"/>
  <c r="I296" i="1"/>
  <c r="I295" i="1" s="1"/>
  <c r="I267" i="1" s="1"/>
  <c r="L295" i="1"/>
  <c r="K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L234" i="1" s="1"/>
  <c r="K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K234" i="1" s="1"/>
  <c r="J235" i="1"/>
  <c r="I235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J183" i="1" s="1"/>
  <c r="J182" i="1" s="1"/>
  <c r="J181" i="1" s="1"/>
  <c r="I184" i="1"/>
  <c r="L183" i="1"/>
  <c r="K183" i="1"/>
  <c r="I183" i="1"/>
  <c r="L182" i="1"/>
  <c r="K182" i="1"/>
  <c r="I182" i="1"/>
  <c r="L181" i="1"/>
  <c r="K181" i="1"/>
  <c r="L176" i="1"/>
  <c r="K176" i="1"/>
  <c r="J176" i="1"/>
  <c r="I176" i="1"/>
  <c r="L175" i="1"/>
  <c r="K175" i="1"/>
  <c r="K169" i="1" s="1"/>
  <c r="K164" i="1" s="1"/>
  <c r="J175" i="1"/>
  <c r="I175" i="1"/>
  <c r="L171" i="1"/>
  <c r="K171" i="1"/>
  <c r="J171" i="1"/>
  <c r="I171" i="1"/>
  <c r="L170" i="1"/>
  <c r="K170" i="1"/>
  <c r="J170" i="1"/>
  <c r="J169" i="1" s="1"/>
  <c r="J164" i="1" s="1"/>
  <c r="I170" i="1"/>
  <c r="L169" i="1"/>
  <c r="L164" i="1" s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J161" i="1" s="1"/>
  <c r="J155" i="1" s="1"/>
  <c r="J154" i="1" s="1"/>
  <c r="I162" i="1"/>
  <c r="L161" i="1"/>
  <c r="K161" i="1"/>
  <c r="I161" i="1"/>
  <c r="L157" i="1"/>
  <c r="K157" i="1"/>
  <c r="J157" i="1"/>
  <c r="I157" i="1"/>
  <c r="L156" i="1"/>
  <c r="K156" i="1"/>
  <c r="K155" i="1" s="1"/>
  <c r="K154" i="1" s="1"/>
  <c r="J156" i="1"/>
  <c r="I156" i="1"/>
  <c r="L155" i="1"/>
  <c r="L154" i="1" s="1"/>
  <c r="I155" i="1"/>
  <c r="I154" i="1" s="1"/>
  <c r="L151" i="1"/>
  <c r="K151" i="1"/>
  <c r="K150" i="1" s="1"/>
  <c r="K149" i="1" s="1"/>
  <c r="J151" i="1"/>
  <c r="I151" i="1"/>
  <c r="L150" i="1"/>
  <c r="J150" i="1"/>
  <c r="I150" i="1"/>
  <c r="L149" i="1"/>
  <c r="J149" i="1"/>
  <c r="I149" i="1"/>
  <c r="L147" i="1"/>
  <c r="K147" i="1"/>
  <c r="K146" i="1" s="1"/>
  <c r="J147" i="1"/>
  <c r="J146" i="1" s="1"/>
  <c r="J141" i="1" s="1"/>
  <c r="J135" i="1" s="1"/>
  <c r="I147" i="1"/>
  <c r="L146" i="1"/>
  <c r="I146" i="1"/>
  <c r="I141" i="1" s="1"/>
  <c r="I135" i="1" s="1"/>
  <c r="L143" i="1"/>
  <c r="K143" i="1"/>
  <c r="K142" i="1" s="1"/>
  <c r="J143" i="1"/>
  <c r="I143" i="1"/>
  <c r="L142" i="1"/>
  <c r="J142" i="1"/>
  <c r="I142" i="1"/>
  <c r="L141" i="1"/>
  <c r="L135" i="1" s="1"/>
  <c r="L138" i="1"/>
  <c r="K138" i="1"/>
  <c r="J138" i="1"/>
  <c r="I138" i="1"/>
  <c r="L137" i="1"/>
  <c r="K137" i="1"/>
  <c r="K136" i="1" s="1"/>
  <c r="J137" i="1"/>
  <c r="I137" i="1"/>
  <c r="L136" i="1"/>
  <c r="J136" i="1"/>
  <c r="I136" i="1"/>
  <c r="L133" i="1"/>
  <c r="K133" i="1"/>
  <c r="K132" i="1" s="1"/>
  <c r="K131" i="1" s="1"/>
  <c r="J133" i="1"/>
  <c r="J132" i="1" s="1"/>
  <c r="J131" i="1" s="1"/>
  <c r="I133" i="1"/>
  <c r="I132" i="1" s="1"/>
  <c r="I131" i="1" s="1"/>
  <c r="L132" i="1"/>
  <c r="L131" i="1"/>
  <c r="L129" i="1"/>
  <c r="K129" i="1"/>
  <c r="K128" i="1" s="1"/>
  <c r="K127" i="1" s="1"/>
  <c r="J129" i="1"/>
  <c r="J128" i="1" s="1"/>
  <c r="J127" i="1" s="1"/>
  <c r="I129" i="1"/>
  <c r="L128" i="1"/>
  <c r="L127" i="1" s="1"/>
  <c r="I128" i="1"/>
  <c r="I127" i="1" s="1"/>
  <c r="L125" i="1"/>
  <c r="K125" i="1"/>
  <c r="K124" i="1" s="1"/>
  <c r="K123" i="1" s="1"/>
  <c r="J125" i="1"/>
  <c r="I125" i="1"/>
  <c r="L124" i="1"/>
  <c r="J124" i="1"/>
  <c r="I124" i="1"/>
  <c r="L123" i="1"/>
  <c r="J123" i="1"/>
  <c r="I123" i="1"/>
  <c r="L121" i="1"/>
  <c r="K121" i="1"/>
  <c r="K120" i="1" s="1"/>
  <c r="K119" i="1" s="1"/>
  <c r="J121" i="1"/>
  <c r="I121" i="1"/>
  <c r="L120" i="1"/>
  <c r="J120" i="1"/>
  <c r="I120" i="1"/>
  <c r="L119" i="1"/>
  <c r="J119" i="1"/>
  <c r="I119" i="1"/>
  <c r="L117" i="1"/>
  <c r="K117" i="1"/>
  <c r="K116" i="1" s="1"/>
  <c r="K115" i="1" s="1"/>
  <c r="J117" i="1"/>
  <c r="I117" i="1"/>
  <c r="I116" i="1" s="1"/>
  <c r="I115" i="1" s="1"/>
  <c r="L116" i="1"/>
  <c r="J116" i="1"/>
  <c r="L115" i="1"/>
  <c r="J115" i="1"/>
  <c r="L112" i="1"/>
  <c r="K112" i="1"/>
  <c r="K111" i="1" s="1"/>
  <c r="K110" i="1" s="1"/>
  <c r="J112" i="1"/>
  <c r="I112" i="1"/>
  <c r="L111" i="1"/>
  <c r="J111" i="1"/>
  <c r="I111" i="1"/>
  <c r="I110" i="1" s="1"/>
  <c r="L110" i="1"/>
  <c r="J110" i="1"/>
  <c r="L106" i="1"/>
  <c r="L105" i="1" s="1"/>
  <c r="L100" i="1" s="1"/>
  <c r="L89" i="1" s="1"/>
  <c r="K106" i="1"/>
  <c r="J106" i="1"/>
  <c r="I106" i="1"/>
  <c r="K105" i="1"/>
  <c r="J105" i="1"/>
  <c r="J100" i="1" s="1"/>
  <c r="J89" i="1" s="1"/>
  <c r="I105" i="1"/>
  <c r="I100" i="1" s="1"/>
  <c r="L102" i="1"/>
  <c r="K102" i="1"/>
  <c r="J102" i="1"/>
  <c r="I102" i="1"/>
  <c r="L101" i="1"/>
  <c r="K101" i="1"/>
  <c r="K100" i="1" s="1"/>
  <c r="J101" i="1"/>
  <c r="I101" i="1"/>
  <c r="L97" i="1"/>
  <c r="K97" i="1"/>
  <c r="K96" i="1" s="1"/>
  <c r="K95" i="1" s="1"/>
  <c r="J97" i="1"/>
  <c r="I97" i="1"/>
  <c r="L96" i="1"/>
  <c r="J96" i="1"/>
  <c r="I96" i="1"/>
  <c r="I95" i="1" s="1"/>
  <c r="L95" i="1"/>
  <c r="J95" i="1"/>
  <c r="L92" i="1"/>
  <c r="K92" i="1"/>
  <c r="K91" i="1" s="1"/>
  <c r="K90" i="1" s="1"/>
  <c r="J92" i="1"/>
  <c r="I92" i="1"/>
  <c r="I91" i="1" s="1"/>
  <c r="I90" i="1" s="1"/>
  <c r="L91" i="1"/>
  <c r="J91" i="1"/>
  <c r="L90" i="1"/>
  <c r="J90" i="1"/>
  <c r="L85" i="1"/>
  <c r="K85" i="1"/>
  <c r="K84" i="1" s="1"/>
  <c r="K83" i="1" s="1"/>
  <c r="K82" i="1" s="1"/>
  <c r="J85" i="1"/>
  <c r="J84" i="1" s="1"/>
  <c r="J83" i="1" s="1"/>
  <c r="J82" i="1" s="1"/>
  <c r="I85" i="1"/>
  <c r="L84" i="1"/>
  <c r="L83" i="1" s="1"/>
  <c r="L82" i="1" s="1"/>
  <c r="I84" i="1"/>
  <c r="I83" i="1" s="1"/>
  <c r="I82" i="1" s="1"/>
  <c r="L80" i="1"/>
  <c r="K80" i="1"/>
  <c r="J80" i="1"/>
  <c r="I80" i="1"/>
  <c r="I79" i="1" s="1"/>
  <c r="I78" i="1" s="1"/>
  <c r="L79" i="1"/>
  <c r="K79" i="1"/>
  <c r="K78" i="1" s="1"/>
  <c r="J79" i="1"/>
  <c r="J78" i="1" s="1"/>
  <c r="J61" i="1" s="1"/>
  <c r="L78" i="1"/>
  <c r="L61" i="1" s="1"/>
  <c r="L74" i="1"/>
  <c r="K74" i="1"/>
  <c r="K73" i="1" s="1"/>
  <c r="J74" i="1"/>
  <c r="I74" i="1"/>
  <c r="L73" i="1"/>
  <c r="J73" i="1"/>
  <c r="I73" i="1"/>
  <c r="L69" i="1"/>
  <c r="K69" i="1"/>
  <c r="K68" i="1" s="1"/>
  <c r="J69" i="1"/>
  <c r="I69" i="1"/>
  <c r="L68" i="1"/>
  <c r="J68" i="1"/>
  <c r="I68" i="1"/>
  <c r="L64" i="1"/>
  <c r="K64" i="1"/>
  <c r="J64" i="1"/>
  <c r="I64" i="1"/>
  <c r="I63" i="1" s="1"/>
  <c r="I62" i="1" s="1"/>
  <c r="L63" i="1"/>
  <c r="K63" i="1"/>
  <c r="J63" i="1"/>
  <c r="L62" i="1"/>
  <c r="J62" i="1"/>
  <c r="P61" i="1"/>
  <c r="O61" i="1"/>
  <c r="N61" i="1"/>
  <c r="M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L40" i="1"/>
  <c r="K40" i="1"/>
  <c r="K39" i="1" s="1"/>
  <c r="K38" i="1" s="1"/>
  <c r="J40" i="1"/>
  <c r="I40" i="1"/>
  <c r="L39" i="1"/>
  <c r="J39" i="1"/>
  <c r="I39" i="1"/>
  <c r="I38" i="1" s="1"/>
  <c r="L38" i="1"/>
  <c r="J38" i="1"/>
  <c r="L36" i="1"/>
  <c r="K36" i="1"/>
  <c r="J36" i="1"/>
  <c r="I36" i="1"/>
  <c r="L34" i="1"/>
  <c r="K34" i="1"/>
  <c r="K33" i="1" s="1"/>
  <c r="K32" i="1" s="1"/>
  <c r="K31" i="1" s="1"/>
  <c r="J34" i="1"/>
  <c r="I34" i="1"/>
  <c r="I33" i="1" s="1"/>
  <c r="I32" i="1" s="1"/>
  <c r="L33" i="1"/>
  <c r="J33" i="1"/>
  <c r="L32" i="1"/>
  <c r="J32" i="1"/>
  <c r="L31" i="1"/>
  <c r="J31" i="1"/>
  <c r="I181" i="1" l="1"/>
  <c r="I234" i="1"/>
  <c r="J234" i="1"/>
  <c r="L180" i="1"/>
  <c r="J299" i="1"/>
  <c r="J180" i="1" s="1"/>
  <c r="I299" i="1"/>
  <c r="I180" i="1" s="1"/>
  <c r="K332" i="1"/>
  <c r="K299" i="1" s="1"/>
  <c r="K180" i="1" s="1"/>
  <c r="L109" i="1"/>
  <c r="L30" i="1" s="1"/>
  <c r="J109" i="1"/>
  <c r="J30" i="1" s="1"/>
  <c r="I89" i="1"/>
  <c r="I61" i="1"/>
  <c r="I109" i="1"/>
  <c r="K109" i="1"/>
  <c r="K141" i="1"/>
  <c r="K135" i="1" s="1"/>
  <c r="K30" i="1" s="1"/>
  <c r="I31" i="1"/>
  <c r="K62" i="1"/>
  <c r="K61" i="1" s="1"/>
  <c r="K89" i="1"/>
  <c r="L364" i="1" l="1"/>
  <c r="K364" i="1"/>
  <c r="J364" i="1"/>
  <c r="I30" i="1"/>
  <c r="I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<sst xmlns="http://schemas.openxmlformats.org/spreadsheetml/2006/main" count="385" uniqueCount="235">
  <si>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</si>
  <si>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</si>
  <si>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</si>
  <si>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</si>
  <si>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</si>
  <si>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</si>
  <si>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</si>
  <si>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</si>
  <si>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</si>
  <si>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kovo 31 d.</t>
  </si>
  <si>
    <t/>
  </si>
  <si>
    <t>ketvirtinė</t>
  </si>
  <si>
    <t>(metinė, ketvirtinė)</t>
  </si>
  <si>
    <t>ATASKAITA</t>
  </si>
  <si>
    <t>2023 m. balandžio 5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</si>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</sst>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I193" sqref="I193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218"/>
      <c r="G17" s="217"/>
      <c r="H17" s="217"/>
      <c r="I17" s="217"/>
      <c r="J17" s="217"/>
      <c r="K17" s="217"/>
      <c r="L17" s="18"/>
    </row>
    <row r="18" spans="1:17" ht="12" customHeight="1" x14ac:dyDescent="0.2">
      <c r="A18" s="219" t="s">
        <v>16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5.75" customHeight="1" x14ac:dyDescent="0.2">
      <c r="A26" s="220" t="s">
        <v>26</v>
      </c>
      <c r="B26" s="220"/>
      <c r="C26" s="220"/>
      <c r="D26" s="220"/>
      <c r="E26" s="212"/>
      <c r="F26" s="212"/>
      <c r="G26" s="212"/>
      <c r="H26" s="212"/>
      <c r="I26" s="212"/>
      <c r="J26" s="212"/>
      <c r="K26" s="212"/>
      <c r="L26" s="39" t="s">
        <v>27</v>
      </c>
      <c r="M26" s="40"/>
    </row>
    <row r="27" spans="1:17" ht="24" customHeight="1" x14ac:dyDescent="0.2">
      <c r="A27" s="189" t="s">
        <v>28</v>
      </c>
      <c r="B27" s="190"/>
      <c r="C27" s="190"/>
      <c r="D27" s="190"/>
      <c r="E27" s="190"/>
      <c r="F27" s="190"/>
      <c r="G27" s="193" t="s">
        <v>29</v>
      </c>
      <c r="H27" s="195" t="s">
        <v>30</v>
      </c>
      <c r="I27" s="197" t="s">
        <v>31</v>
      </c>
      <c r="J27" s="198"/>
      <c r="K27" s="199" t="s">
        <v>32</v>
      </c>
      <c r="L27" s="201" t="s">
        <v>33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34</v>
      </c>
      <c r="J28" s="42" t="s">
        <v>35</v>
      </c>
      <c r="K28" s="200"/>
      <c r="L28" s="202"/>
    </row>
    <row r="29" spans="1:17" ht="11.25" customHeight="1" x14ac:dyDescent="0.2">
      <c r="A29" s="183" t="s">
        <v>36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310400</v>
      </c>
      <c r="J30" s="54">
        <f>SUM(J31+J42+J61+J82+J89+J109+J135+J154+J164)</f>
        <v>87400</v>
      </c>
      <c r="K30" s="54">
        <f>SUM(K31+K42+K61+K82+K89+K109+K135+K154+K164)</f>
        <v>75327.86</v>
      </c>
      <c r="L30" s="54">
        <f>SUM(L31+L42+L61+L82+L89+L109+L135+L154+L164)</f>
        <v>75274.070000000007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230000</v>
      </c>
      <c r="J31" s="54">
        <f>SUM(J32+J38)</f>
        <v>50700</v>
      </c>
      <c r="K31" s="54">
        <f>SUM(K32+K38)</f>
        <v>43034.720000000001</v>
      </c>
      <c r="L31" s="54">
        <f>SUM(L32+L38)</f>
        <v>43034.720000000001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226700</v>
      </c>
      <c r="J32" s="54">
        <f>SUM(J33)</f>
        <v>50000</v>
      </c>
      <c r="K32" s="54">
        <f>SUM(K33)</f>
        <v>42442.83</v>
      </c>
      <c r="L32" s="54">
        <f>SUM(L33)</f>
        <v>42442.83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226700</v>
      </c>
      <c r="J33" s="54">
        <f>SUM(J34+J36)</f>
        <v>50000</v>
      </c>
      <c r="K33" s="54">
        <f>SUM(K34+K36)</f>
        <v>42442.83</v>
      </c>
      <c r="L33" s="54">
        <f>SUM(L34+L36)</f>
        <v>42442.83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226700</v>
      </c>
      <c r="J34" s="69">
        <f>SUM(J35)</f>
        <v>50000</v>
      </c>
      <c r="K34" s="69">
        <f>SUM(K35)</f>
        <v>42442.83</v>
      </c>
      <c r="L34" s="69">
        <f>SUM(L35)</f>
        <v>42442.83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>
        <v>226700</v>
      </c>
      <c r="J35" s="72">
        <v>50000</v>
      </c>
      <c r="K35" s="72">
        <v>42442.83</v>
      </c>
      <c r="L35" s="72">
        <v>42442.83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3300</v>
      </c>
      <c r="J38" s="54">
        <f t="shared" si="0"/>
        <v>700</v>
      </c>
      <c r="K38" s="69">
        <f t="shared" si="0"/>
        <v>591.89</v>
      </c>
      <c r="L38" s="54">
        <f t="shared" si="0"/>
        <v>591.89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3300</v>
      </c>
      <c r="J39" s="54">
        <f t="shared" si="0"/>
        <v>700</v>
      </c>
      <c r="K39" s="54">
        <f t="shared" si="0"/>
        <v>591.89</v>
      </c>
      <c r="L39" s="54">
        <f t="shared" si="0"/>
        <v>591.89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3300</v>
      </c>
      <c r="J40" s="54">
        <f t="shared" si="0"/>
        <v>700</v>
      </c>
      <c r="K40" s="54">
        <f t="shared" si="0"/>
        <v>591.89</v>
      </c>
      <c r="L40" s="54">
        <f t="shared" si="0"/>
        <v>591.89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>
        <v>3300</v>
      </c>
      <c r="J41" s="72">
        <v>700</v>
      </c>
      <c r="K41" s="72">
        <v>591.89</v>
      </c>
      <c r="L41" s="72">
        <v>591.89</v>
      </c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79400</v>
      </c>
      <c r="J42" s="77">
        <f t="shared" si="1"/>
        <v>36500</v>
      </c>
      <c r="K42" s="76">
        <f t="shared" si="1"/>
        <v>32238.73</v>
      </c>
      <c r="L42" s="76">
        <f t="shared" si="1"/>
        <v>32184.94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79400</v>
      </c>
      <c r="J43" s="69">
        <f t="shared" si="1"/>
        <v>36500</v>
      </c>
      <c r="K43" s="54">
        <f t="shared" si="1"/>
        <v>32238.73</v>
      </c>
      <c r="L43" s="69">
        <f t="shared" si="1"/>
        <v>32184.94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79400</v>
      </c>
      <c r="J44" s="69">
        <f t="shared" si="1"/>
        <v>36500</v>
      </c>
      <c r="K44" s="78">
        <f t="shared" si="1"/>
        <v>32238.73</v>
      </c>
      <c r="L44" s="78">
        <f t="shared" si="1"/>
        <v>32184.94</v>
      </c>
      <c r="Q44" s="66"/>
      <c r="R44" s="66"/>
    </row>
    <row r="45" spans="1:19" ht="1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79400</v>
      </c>
      <c r="J45" s="84">
        <f>SUM(J46:J60)</f>
        <v>36500</v>
      </c>
      <c r="K45" s="84">
        <f>SUM(K46:K60)</f>
        <v>32238.73</v>
      </c>
      <c r="L45" s="84">
        <f>SUM(L46:L60)</f>
        <v>32184.94</v>
      </c>
      <c r="Q45" s="66"/>
      <c r="R45" s="66"/>
    </row>
    <row r="46" spans="1:19" ht="15.7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/>
      <c r="J46" s="72"/>
      <c r="K46" s="72"/>
      <c r="L46" s="72"/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>
        <v>2100</v>
      </c>
      <c r="J48" s="72">
        <v>700</v>
      </c>
      <c r="K48" s="72">
        <v>547.86</v>
      </c>
      <c r="L48" s="72">
        <v>773.31</v>
      </c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>
        <v>2500</v>
      </c>
      <c r="J49" s="72">
        <v>1000</v>
      </c>
      <c r="K49" s="72">
        <v>802.15</v>
      </c>
      <c r="L49" s="72">
        <v>802.15</v>
      </c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1.25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>
        <v>400</v>
      </c>
      <c r="J51" s="72">
        <v>200</v>
      </c>
      <c r="K51" s="72"/>
      <c r="L51" s="72"/>
      <c r="Q51" s="66"/>
      <c r="R51" s="66"/>
    </row>
    <row r="52" spans="1:19" ht="15.75" hidden="1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>
        <v>300</v>
      </c>
      <c r="J55" s="72">
        <v>100</v>
      </c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>
        <v>65800</v>
      </c>
      <c r="J57" s="72">
        <v>30000</v>
      </c>
      <c r="K57" s="72">
        <v>29626.33</v>
      </c>
      <c r="L57" s="72">
        <v>29347.09</v>
      </c>
      <c r="Q57" s="66"/>
      <c r="R57" s="66"/>
    </row>
    <row r="58" spans="1:19" ht="26.2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>
        <v>8300</v>
      </c>
      <c r="J60" s="72">
        <v>4500</v>
      </c>
      <c r="K60" s="72">
        <v>1262.3900000000001</v>
      </c>
      <c r="L60" s="72">
        <v>1262.3900000000001</v>
      </c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6.5" hidden="1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2.7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1000</v>
      </c>
      <c r="J135" s="103">
        <f>SUM(J136+J141+J149)</f>
        <v>200</v>
      </c>
      <c r="K135" s="69">
        <f>SUM(K136+K141+K149)</f>
        <v>54.41</v>
      </c>
      <c r="L135" s="54">
        <f>SUM(L136+L141+L149)</f>
        <v>54.41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1000</v>
      </c>
      <c r="J149" s="103">
        <f t="shared" si="14"/>
        <v>200</v>
      </c>
      <c r="K149" s="69">
        <f t="shared" si="14"/>
        <v>54.41</v>
      </c>
      <c r="L149" s="54">
        <f t="shared" si="14"/>
        <v>54.41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1000</v>
      </c>
      <c r="J150" s="128">
        <f t="shared" si="14"/>
        <v>200</v>
      </c>
      <c r="K150" s="129">
        <f t="shared" si="14"/>
        <v>54.41</v>
      </c>
      <c r="L150" s="84">
        <f t="shared" si="14"/>
        <v>54.41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1000</v>
      </c>
      <c r="J151" s="103">
        <f>SUM(J152:J153)</f>
        <v>200</v>
      </c>
      <c r="K151" s="69">
        <f>SUM(K152:K153)</f>
        <v>54.41</v>
      </c>
      <c r="L151" s="54">
        <f>SUM(L152:L153)</f>
        <v>54.41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>
        <v>1000</v>
      </c>
      <c r="J152" s="137">
        <v>200</v>
      </c>
      <c r="K152" s="137">
        <v>54.41</v>
      </c>
      <c r="L152" s="137">
        <v>54.41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4.2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8.2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2.2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5.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7.7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hidden="1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25.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39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4.7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1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0.7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0.7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310400</v>
      </c>
      <c r="J364" s="123">
        <f>SUM(J30+J180)</f>
        <v>87400</v>
      </c>
      <c r="K364" s="123">
        <f>SUM(K30+K180)</f>
        <v>75327.86</v>
      </c>
      <c r="L364" s="123">
        <f>SUM(L30+L180)</f>
        <v>75274.070000000007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82" t="s">
        <v>226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227</v>
      </c>
      <c r="L366" s="203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186" t="s">
        <v>230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82" t="s">
        <v>231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232</v>
      </c>
      <c r="L369" s="203"/>
    </row>
    <row r="370" spans="1:12" ht="26.25" customHeight="1" x14ac:dyDescent="0.2">
      <c r="A370" s="14"/>
      <c r="B370" s="14"/>
      <c r="C370" s="14"/>
      <c r="D370" s="187" t="s">
        <v>233</v>
      </c>
      <c r="E370" s="188"/>
      <c r="F370" s="188"/>
      <c r="G370" s="188"/>
      <c r="H370" s="28"/>
      <c r="I370" s="181" t="s">
        <v>229</v>
      </c>
      <c r="J370" s="14"/>
      <c r="K370" s="186" t="s">
        <v>230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66141732283472" right="0.51181102362204722" top="0" bottom="0" header="0.31496062992125984" footer="0.31496062992125984"/>
  <pageSetup paperSize="9" scale="8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2023-04-05T10:48:24Z</cp:lastPrinted>
  <dcterms:modified xsi:type="dcterms:W3CDTF">2023-04-05T10:48:47Z</dcterms:modified>
</cp:coreProperties>
</file>